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960" windowWidth="27140" windowHeight="16600" activeTab="0"/>
  </bookViews>
  <sheets>
    <sheet name="Лист1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<sst xmlns="http://schemas.openxmlformats.org/spreadsheetml/2006/main" count="83" uniqueCount="50">
  <si>
    <t>Зона</t>
  </si>
  <si>
    <t>Описание</t>
  </si>
  <si>
    <t>% от FTP</t>
  </si>
  <si>
    <t>% от ПАНО</t>
  </si>
  <si>
    <t>Типичное время непрерывной езды</t>
  </si>
  <si>
    <t>Типичное время
Интервального упражнения</t>
  </si>
  <si>
    <t>Активное восстановление
Active Recovery</t>
  </si>
  <si>
    <t>30-90 мин.</t>
  </si>
  <si>
    <t>Н/П</t>
  </si>
  <si>
    <t>Выносливость
Endurance</t>
  </si>
  <si>
    <t>60-300 мин.</t>
  </si>
  <si>
    <t>Темп
Tempo</t>
  </si>
  <si>
    <t>60-180 мин.</t>
  </si>
  <si>
    <t>Лактатный порог
Lactate Threshold</t>
  </si>
  <si>
    <t>8-30 мин.</t>
  </si>
  <si>
    <r>
      <t>VO</t>
    </r>
    <r>
      <rPr>
        <sz val="12"/>
        <color indexed="8"/>
        <rFont val="Calibri (Основной текст)_x0000_"/>
        <family val="0"/>
      </rPr>
      <t>2</t>
    </r>
    <r>
      <rPr>
        <sz val="12"/>
        <color theme="1"/>
        <rFont val="Calibri"/>
        <family val="2"/>
      </rPr>
      <t>max</t>
    </r>
  </si>
  <si>
    <t>3-8 мин.</t>
  </si>
  <si>
    <t>Анаэробная емкость
Anaerobic Capacity</t>
  </si>
  <si>
    <t>30 сек.- 3 мин.</t>
  </si>
  <si>
    <t>Нейромускульная мощность
Neuromuscular Power</t>
  </si>
  <si>
    <t>&lt;30 сек.</t>
  </si>
  <si>
    <t>FTP</t>
  </si>
  <si>
    <t>&lt;</t>
  </si>
  <si>
    <t>55</t>
  </si>
  <si>
    <t>-</t>
  </si>
  <si>
    <t>121</t>
  </si>
  <si>
    <t>150</t>
  </si>
  <si>
    <t>106</t>
  </si>
  <si>
    <t>120</t>
  </si>
  <si>
    <t>91</t>
  </si>
  <si>
    <t>105</t>
  </si>
  <si>
    <t>76</t>
  </si>
  <si>
    <t>90</t>
  </si>
  <si>
    <t>56</t>
  </si>
  <si>
    <t>75</t>
  </si>
  <si>
    <t>290</t>
  </si>
  <si>
    <t>Мощность</t>
  </si>
  <si>
    <t>:</t>
  </si>
  <si>
    <t>ЧСС</t>
  </si>
  <si>
    <t>ПАНО</t>
  </si>
  <si>
    <t>180</t>
  </si>
  <si>
    <t>&gt;</t>
  </si>
  <si>
    <t>Калькулятор расчета тренировочных зон мощности и ЧСС</t>
  </si>
  <si>
    <t>Внесите ваши значения FTP  и ПАНО в зеленые ячейки</t>
  </si>
  <si>
    <t>Как измерить функциональную пороговую мощность:</t>
  </si>
  <si>
    <t>https://alexonbike.ru/training-iron-man/kak-opredelit-fpm/</t>
  </si>
  <si>
    <t>Как измерить ЧСС ПАНО:</t>
  </si>
  <si>
    <t>https://alexonbike.ru/training-iron-man/kak-opredelit-porog-anaerobnogo-obmena-pano/</t>
  </si>
  <si>
    <t>(с) Алексей Сидоров</t>
  </si>
  <si>
    <t>https://alexonbike.ru/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</si>
</sst>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 (Основной текст)_x0000_"/>
      <family val="0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9" fillId="35" borderId="0" xfId="0" applyFont="1" applyFill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/>
    </xf>
    <xf numFmtId="49" fontId="0" fillId="35" borderId="16" xfId="0" applyNumberForma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right" vertical="center"/>
    </xf>
    <xf numFmtId="49" fontId="31" fillId="35" borderId="16" xfId="0" applyNumberFormat="1" applyFont="1" applyFill="1" applyBorder="1" applyAlignment="1">
      <alignment horizontal="right" vertical="center"/>
    </xf>
    <xf numFmtId="49" fontId="0" fillId="36" borderId="17" xfId="0" applyNumberFormat="1" applyFill="1" applyBorder="1" applyAlignment="1">
      <alignment horizontal="center" vertical="center"/>
    </xf>
    <xf numFmtId="49" fontId="31" fillId="35" borderId="12" xfId="0" applyNumberFormat="1" applyFont="1" applyFill="1" applyBorder="1" applyAlignment="1">
      <alignment horizontal="center" vertical="center"/>
    </xf>
    <xf numFmtId="49" fontId="31" fillId="35" borderId="0" xfId="0" applyNumberFormat="1" applyFont="1" applyFill="1" applyBorder="1" applyAlignment="1">
      <alignment horizontal="center" vertical="center"/>
    </xf>
    <xf numFmtId="49" fontId="31" fillId="35" borderId="13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right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left" vertical="center"/>
    </xf>
    <xf numFmtId="1" fontId="0" fillId="33" borderId="0" xfId="0" applyNumberFormat="1" applyFill="1" applyBorder="1" applyAlignment="1">
      <alignment horizontal="right" vertical="center"/>
    </xf>
    <xf numFmtId="1" fontId="0" fillId="33" borderId="13" xfId="0" applyNumberFormat="1" applyFill="1" applyBorder="1" applyAlignment="1">
      <alignment horizontal="left" vertical="center"/>
    </xf>
    <xf numFmtId="1" fontId="0" fillId="34" borderId="12" xfId="0" applyNumberFormat="1" applyFill="1" applyBorder="1" applyAlignment="1">
      <alignment horizontal="right" vertic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left" vertical="center"/>
    </xf>
    <xf numFmtId="1" fontId="0" fillId="34" borderId="0" xfId="0" applyNumberFormat="1" applyFill="1" applyBorder="1" applyAlignment="1">
      <alignment horizontal="right" vertical="center"/>
    </xf>
    <xf numFmtId="1" fontId="0" fillId="34" borderId="13" xfId="0" applyNumberFormat="1" applyFill="1" applyBorder="1" applyAlignment="1">
      <alignment horizontal="left" vertical="center"/>
    </xf>
    <xf numFmtId="1" fontId="0" fillId="33" borderId="14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4" borderId="12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26" fillId="0" borderId="0" xfId="42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exonbike.ru/training-iron-man/kak-opredelit-fpm/" TargetMode="External" /><Relationship Id="rId2" Type="http://schemas.openxmlformats.org/officeDocument/2006/relationships/hyperlink" Target="https://alexonbike.ru/training-iron-man/kak-opredelit-porog-anaerobnogo-obmena-pano/" TargetMode="External" /><Relationship Id="rId3" Type="http://schemas.openxmlformats.org/officeDocument/2006/relationships/hyperlink" Target="https://alexonbike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zoomScalePageLayoutView="0" workbookViewId="0" topLeftCell="A1">
      <selection activeCell="L15" sqref="L15"/>
    </sheetView>
  </sheetViews>
  <sheetFormatPr defaultColWidth="11.00390625" defaultRowHeight="15.75"/>
  <cols>
    <col min="1" max="1" width="5.125" style="1" customWidth="1"/>
    <col min="2" max="2" width="5.375" style="1" bestFit="1" customWidth="1"/>
    <col min="3" max="3" width="25.875" style="1" bestFit="1" customWidth="1"/>
    <col min="4" max="4" width="4.50390625" style="4" customWidth="1"/>
    <col min="5" max="5" width="0.6171875" style="4" customWidth="1"/>
    <col min="6" max="6" width="6.00390625" style="4" customWidth="1"/>
    <col min="7" max="7" width="4.50390625" style="4" customWidth="1"/>
    <col min="8" max="8" width="0.875" style="4" customWidth="1"/>
    <col min="9" max="10" width="4.50390625" style="4" customWidth="1"/>
    <col min="11" max="11" width="0.875" style="4" customWidth="1"/>
    <col min="12" max="12" width="6.00390625" style="4" customWidth="1"/>
    <col min="13" max="13" width="4.50390625" style="4" customWidth="1"/>
    <col min="14" max="14" width="1.00390625" style="4" customWidth="1"/>
    <col min="15" max="15" width="4.50390625" style="4" customWidth="1"/>
    <col min="16" max="16" width="16.375" style="1" bestFit="1" customWidth="1"/>
    <col min="17" max="17" width="22.625" style="1" customWidth="1"/>
    <col min="18" max="16384" width="10.875" style="1" customWidth="1"/>
  </cols>
  <sheetData>
    <row r="1" spans="2:17" ht="21">
      <c r="B1" s="44" t="s">
        <v>42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3" spans="2:17" ht="15.75">
      <c r="B3" s="7"/>
      <c r="C3" s="8"/>
      <c r="D3" s="19"/>
      <c r="E3" s="20"/>
      <c r="F3" s="20"/>
      <c r="G3" s="21" t="s">
        <v>21</v>
      </c>
      <c r="H3" s="22" t="s">
        <v>37</v>
      </c>
      <c r="I3" s="23" t="s">
        <v>35</v>
      </c>
      <c r="J3" s="19"/>
      <c r="K3" s="20"/>
      <c r="L3" s="20"/>
      <c r="M3" s="21" t="s">
        <v>39</v>
      </c>
      <c r="N3" s="22" t="s">
        <v>37</v>
      </c>
      <c r="O3" s="23" t="s">
        <v>40</v>
      </c>
      <c r="P3" s="5"/>
      <c r="Q3" s="5"/>
    </row>
    <row r="4" spans="2:17" ht="31.5">
      <c r="B4" s="9" t="s">
        <v>0</v>
      </c>
      <c r="C4" s="10" t="s">
        <v>1</v>
      </c>
      <c r="D4" s="24" t="s">
        <v>2</v>
      </c>
      <c r="E4" s="25"/>
      <c r="F4" s="25"/>
      <c r="G4" s="25" t="s">
        <v>36</v>
      </c>
      <c r="H4" s="25"/>
      <c r="I4" s="26"/>
      <c r="J4" s="24" t="s">
        <v>3</v>
      </c>
      <c r="K4" s="25"/>
      <c r="L4" s="25"/>
      <c r="M4" s="25" t="s">
        <v>38</v>
      </c>
      <c r="N4" s="25"/>
      <c r="O4" s="26"/>
      <c r="P4" s="6" t="s">
        <v>4</v>
      </c>
      <c r="Q4" s="6" t="s">
        <v>5</v>
      </c>
    </row>
    <row r="5" spans="2:17" ht="33.75">
      <c r="B5" s="11">
        <v>1</v>
      </c>
      <c r="C5" s="12" t="s">
        <v>6</v>
      </c>
      <c r="D5" s="27"/>
      <c r="E5" s="28" t="s">
        <v>22</v>
      </c>
      <c r="F5" s="29" t="s">
        <v>23</v>
      </c>
      <c r="G5" s="30">
        <v>1</v>
      </c>
      <c r="H5" s="28" t="s">
        <v>24</v>
      </c>
      <c r="I5" s="31">
        <f>_xlfn.CEILING.MATH($I$3/100*F5,1)</f>
        <v>160</v>
      </c>
      <c r="J5" s="27"/>
      <c r="K5" s="28" t="s">
        <v>22</v>
      </c>
      <c r="L5" s="29">
        <v>68</v>
      </c>
      <c r="M5" s="30">
        <v>50</v>
      </c>
      <c r="N5" s="28" t="s">
        <v>24</v>
      </c>
      <c r="O5" s="31">
        <f>_xlfn.CEILING.MATH($O$3/100*L5,1)</f>
        <v>123</v>
      </c>
      <c r="P5" s="2" t="s">
        <v>7</v>
      </c>
      <c r="Q5" s="2" t="s">
        <v>8</v>
      </c>
    </row>
    <row r="6" spans="2:17" ht="33.75">
      <c r="B6" s="13">
        <v>2</v>
      </c>
      <c r="C6" s="14" t="s">
        <v>9</v>
      </c>
      <c r="D6" s="32" t="s">
        <v>33</v>
      </c>
      <c r="E6" s="33" t="s">
        <v>24</v>
      </c>
      <c r="F6" s="34" t="s">
        <v>34</v>
      </c>
      <c r="G6" s="35">
        <f>I5+1</f>
        <v>161</v>
      </c>
      <c r="H6" s="33" t="s">
        <v>24</v>
      </c>
      <c r="I6" s="36">
        <f>_xlfn.CEILING.MATH($I$3/100*F6,1)</f>
        <v>218</v>
      </c>
      <c r="J6" s="32">
        <v>69</v>
      </c>
      <c r="K6" s="33" t="s">
        <v>24</v>
      </c>
      <c r="L6" s="34">
        <v>83</v>
      </c>
      <c r="M6" s="35">
        <f>O5+1</f>
        <v>124</v>
      </c>
      <c r="N6" s="33" t="s">
        <v>24</v>
      </c>
      <c r="O6" s="36">
        <f>_xlfn.CEILING.MATH($O$3/100*L6,1)</f>
        <v>150</v>
      </c>
      <c r="P6" s="3" t="s">
        <v>10</v>
      </c>
      <c r="Q6" s="3" t="s">
        <v>8</v>
      </c>
    </row>
    <row r="7" spans="2:17" ht="33.75">
      <c r="B7" s="11">
        <v>3</v>
      </c>
      <c r="C7" s="15" t="s">
        <v>11</v>
      </c>
      <c r="D7" s="27" t="s">
        <v>31</v>
      </c>
      <c r="E7" s="28" t="s">
        <v>24</v>
      </c>
      <c r="F7" s="29" t="s">
        <v>32</v>
      </c>
      <c r="G7" s="30">
        <f>I6+1</f>
        <v>219</v>
      </c>
      <c r="H7" s="28" t="s">
        <v>24</v>
      </c>
      <c r="I7" s="31">
        <f>_xlfn.CEILING.MATH($I$3/100*F7,1)</f>
        <v>261</v>
      </c>
      <c r="J7" s="27">
        <v>84</v>
      </c>
      <c r="K7" s="28" t="s">
        <v>24</v>
      </c>
      <c r="L7" s="29">
        <v>94</v>
      </c>
      <c r="M7" s="30">
        <f>O6+1</f>
        <v>151</v>
      </c>
      <c r="N7" s="28" t="s">
        <v>24</v>
      </c>
      <c r="O7" s="31">
        <f>_xlfn.CEILING.MATH($O$3/100*L7,1)</f>
        <v>170</v>
      </c>
      <c r="P7" s="2" t="s">
        <v>12</v>
      </c>
      <c r="Q7" s="2" t="s">
        <v>8</v>
      </c>
    </row>
    <row r="8" spans="2:17" ht="33.75">
      <c r="B8" s="13">
        <v>4</v>
      </c>
      <c r="C8" s="14" t="s">
        <v>13</v>
      </c>
      <c r="D8" s="32" t="s">
        <v>29</v>
      </c>
      <c r="E8" s="33" t="s">
        <v>24</v>
      </c>
      <c r="F8" s="34" t="s">
        <v>30</v>
      </c>
      <c r="G8" s="35">
        <f>I7+1</f>
        <v>262</v>
      </c>
      <c r="H8" s="33" t="s">
        <v>24</v>
      </c>
      <c r="I8" s="36">
        <f>_xlfn.CEILING.MATH($I$3/100*F8,1)</f>
        <v>305</v>
      </c>
      <c r="J8" s="32">
        <v>95</v>
      </c>
      <c r="K8" s="33" t="s">
        <v>24</v>
      </c>
      <c r="L8" s="34" t="s">
        <v>30</v>
      </c>
      <c r="M8" s="35">
        <f>O7+1</f>
        <v>171</v>
      </c>
      <c r="N8" s="33" t="s">
        <v>24</v>
      </c>
      <c r="O8" s="36">
        <f>_xlfn.CEILING.MATH($O$3/100*L8,1)</f>
        <v>189</v>
      </c>
      <c r="P8" s="3" t="s">
        <v>8</v>
      </c>
      <c r="Q8" s="3" t="s">
        <v>14</v>
      </c>
    </row>
    <row r="9" spans="2:17" ht="15.75">
      <c r="B9" s="11">
        <v>5</v>
      </c>
      <c r="C9" s="16" t="s">
        <v>15</v>
      </c>
      <c r="D9" s="27" t="s">
        <v>27</v>
      </c>
      <c r="E9" s="28" t="s">
        <v>24</v>
      </c>
      <c r="F9" s="29" t="s">
        <v>28</v>
      </c>
      <c r="G9" s="30">
        <f>I8+1</f>
        <v>306</v>
      </c>
      <c r="H9" s="28" t="s">
        <v>24</v>
      </c>
      <c r="I9" s="31">
        <f>_xlfn.CEILING.MATH($I$3/100*F9,1)</f>
        <v>348</v>
      </c>
      <c r="J9" s="27"/>
      <c r="K9" s="28" t="s">
        <v>41</v>
      </c>
      <c r="L9" s="29">
        <v>106</v>
      </c>
      <c r="M9" s="30"/>
      <c r="N9" s="28" t="s">
        <v>41</v>
      </c>
      <c r="O9" s="31">
        <f>O8+1</f>
        <v>190</v>
      </c>
      <c r="P9" s="2" t="s">
        <v>8</v>
      </c>
      <c r="Q9" s="2" t="s">
        <v>16</v>
      </c>
    </row>
    <row r="10" spans="2:17" ht="33.75">
      <c r="B10" s="13">
        <v>6</v>
      </c>
      <c r="C10" s="14" t="s">
        <v>17</v>
      </c>
      <c r="D10" s="32" t="s">
        <v>25</v>
      </c>
      <c r="E10" s="33" t="s">
        <v>24</v>
      </c>
      <c r="F10" s="34" t="s">
        <v>26</v>
      </c>
      <c r="G10" s="35">
        <f>I9+1</f>
        <v>349</v>
      </c>
      <c r="H10" s="33" t="s">
        <v>24</v>
      </c>
      <c r="I10" s="36">
        <f>_xlfn.CEILING.MATH($I$3/100*F10,1)</f>
        <v>435</v>
      </c>
      <c r="J10" s="40" t="s">
        <v>8</v>
      </c>
      <c r="K10" s="41"/>
      <c r="L10" s="41"/>
      <c r="M10" s="41" t="s">
        <v>8</v>
      </c>
      <c r="N10" s="41"/>
      <c r="O10" s="42"/>
      <c r="P10" s="3" t="s">
        <v>8</v>
      </c>
      <c r="Q10" s="3" t="s">
        <v>18</v>
      </c>
    </row>
    <row r="11" spans="2:17" ht="33.75">
      <c r="B11" s="17">
        <v>7</v>
      </c>
      <c r="C11" s="18" t="s">
        <v>19</v>
      </c>
      <c r="D11" s="37" t="s">
        <v>8</v>
      </c>
      <c r="E11" s="38"/>
      <c r="F11" s="38"/>
      <c r="G11" s="38" t="s">
        <v>8</v>
      </c>
      <c r="H11" s="38"/>
      <c r="I11" s="39"/>
      <c r="J11" s="37" t="s">
        <v>8</v>
      </c>
      <c r="K11" s="38"/>
      <c r="L11" s="38"/>
      <c r="M11" s="38" t="s">
        <v>8</v>
      </c>
      <c r="N11" s="38"/>
      <c r="O11" s="39"/>
      <c r="P11" s="2" t="s">
        <v>8</v>
      </c>
      <c r="Q11" s="2" t="s">
        <v>20</v>
      </c>
    </row>
    <row r="12" spans="4:15" s="43" customFormat="1" ht="15.75"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2:15" s="43" customFormat="1" ht="15.75">
      <c r="B13" s="43" t="s">
        <v>43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4:15" s="43" customFormat="1" ht="15.75"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2:15" s="43" customFormat="1" ht="15.75">
      <c r="B15" s="43" t="s">
        <v>44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2:15" s="43" customFormat="1" ht="15.75">
      <c r="B16" s="46" t="s">
        <v>45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2:15" s="43" customFormat="1" ht="15.75">
      <c r="B17" s="43" t="s">
        <v>46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2:15" s="43" customFormat="1" ht="15.75">
      <c r="B18" s="46" t="s">
        <v>47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4:15" s="43" customFormat="1" ht="15.75"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5" s="43" customFormat="1" ht="15.75">
      <c r="B20" s="43" t="s">
        <v>48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2:15" s="43" customFormat="1" ht="15.75">
      <c r="B21" s="46" t="s">
        <v>49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4:15" s="43" customFormat="1" ht="15.75"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4:15" s="43" customFormat="1" ht="15.7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4:15" s="43" customFormat="1" ht="15.75"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4:15" s="43" customFormat="1" ht="15.75"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4:15" s="43" customFormat="1" ht="15.75"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4:15" s="43" customFormat="1" ht="15.75"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</sheetData>
  <sheetProtection/>
  <mergeCells count="11">
    <mergeCell ref="J10:L10"/>
    <mergeCell ref="M10:O10"/>
    <mergeCell ref="B1:Q1"/>
    <mergeCell ref="M4:O4"/>
    <mergeCell ref="J11:L11"/>
    <mergeCell ref="M11:O11"/>
    <mergeCell ref="J4:L4"/>
    <mergeCell ref="D4:F4"/>
    <mergeCell ref="D11:F11"/>
    <mergeCell ref="G4:I4"/>
    <mergeCell ref="G11:I11"/>
  </mergeCells>
  <hyperlinks>
    <hyperlink ref="B16" r:id="rId1" display="https://alexonbike.ru/training-iron-man/kak-opredelit-fpm/"/>
    <hyperlink ref="B18" r:id="rId2" display="https://alexonbike.ru/training-iron-man/kak-opredelit-porog-anaerobnogo-obmena-pano/"/>
    <hyperlink ref="B21" r:id="rId3" display="https://alexonbike.ru/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 Алексей</dc:creator>
  <cp:keywords/>
  <dc:description/>
  <cp:lastModifiedBy>Сидоров Алексей</cp:lastModifiedBy>
  <dcterms:created xsi:type="dcterms:W3CDTF">2020-09-08T23:23:08Z</dcterms:created>
  <dcterms:modified xsi:type="dcterms:W3CDTF">2020-09-08T23:59:13Z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